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SYNOLOGY\Dokumente\Handball\Saisonen\Saison 2021 2022\"/>
    </mc:Choice>
  </mc:AlternateContent>
  <xr:revisionPtr revIDLastSave="0" documentId="8_{6165A1CA-E8A3-4433-81CB-26AFF3A08BDF}" xr6:coauthVersionLast="47" xr6:coauthVersionMax="47" xr10:uidLastSave="{00000000-0000-0000-0000-000000000000}"/>
  <bookViews>
    <workbookView xWindow="-120" yWindow="-120" windowWidth="29040" windowHeight="17640" xr2:uid="{00648723-3433-4E23-8264-1ED7C028CCCE}"/>
  </bookViews>
  <sheets>
    <sheet name="Tabelle1" sheetId="1" r:id="rId1"/>
  </sheets>
  <definedNames>
    <definedName name="_xlnm._FilterDatabase" localSheetId="0" hidden="1">Tabelle1!$A$4:$P$61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9" i="1" l="1"/>
  <c r="L59" i="1"/>
  <c r="J59" i="1"/>
  <c r="I59" i="1"/>
  <c r="M58" i="1"/>
  <c r="L58" i="1"/>
  <c r="J58" i="1"/>
  <c r="I58" i="1"/>
  <c r="M57" i="1"/>
  <c r="L57" i="1"/>
  <c r="J57" i="1"/>
  <c r="I57" i="1"/>
  <c r="M56" i="1"/>
  <c r="L56" i="1"/>
  <c r="J56" i="1"/>
  <c r="I56" i="1"/>
  <c r="M55" i="1"/>
  <c r="L55" i="1"/>
  <c r="J55" i="1"/>
  <c r="I55" i="1"/>
  <c r="M54" i="1"/>
  <c r="L54" i="1"/>
  <c r="J54" i="1"/>
  <c r="I54" i="1"/>
  <c r="M53" i="1"/>
  <c r="L53" i="1"/>
  <c r="J53" i="1"/>
  <c r="I53" i="1"/>
  <c r="M50" i="1"/>
  <c r="L50" i="1"/>
  <c r="J50" i="1"/>
  <c r="I50" i="1"/>
  <c r="M49" i="1"/>
  <c r="L49" i="1"/>
  <c r="J49" i="1"/>
  <c r="I49" i="1"/>
  <c r="M48" i="1"/>
  <c r="L48" i="1"/>
  <c r="J48" i="1"/>
  <c r="I48" i="1"/>
  <c r="M47" i="1"/>
  <c r="L47" i="1"/>
  <c r="J47" i="1"/>
  <c r="I47" i="1"/>
  <c r="M46" i="1"/>
  <c r="L46" i="1"/>
  <c r="J46" i="1"/>
  <c r="I46" i="1"/>
  <c r="M44" i="1"/>
  <c r="L44" i="1"/>
  <c r="J44" i="1"/>
  <c r="I44" i="1"/>
  <c r="M43" i="1"/>
  <c r="L43" i="1"/>
  <c r="J43" i="1"/>
  <c r="I43" i="1"/>
  <c r="M42" i="1"/>
  <c r="L42" i="1"/>
  <c r="J42" i="1"/>
  <c r="I42" i="1"/>
  <c r="M41" i="1"/>
  <c r="L41" i="1"/>
  <c r="J41" i="1"/>
  <c r="I41" i="1"/>
  <c r="M40" i="1"/>
  <c r="L40" i="1"/>
  <c r="J40" i="1"/>
  <c r="I40" i="1"/>
  <c r="M39" i="1"/>
  <c r="L39" i="1"/>
  <c r="J39" i="1"/>
  <c r="I39" i="1"/>
  <c r="K39" i="1" s="1"/>
  <c r="M37" i="1"/>
  <c r="L37" i="1"/>
  <c r="J37" i="1"/>
  <c r="I37" i="1"/>
  <c r="M33" i="1"/>
  <c r="L33" i="1"/>
  <c r="J33" i="1"/>
  <c r="I33" i="1"/>
  <c r="K33" i="1" s="1"/>
  <c r="M32" i="1"/>
  <c r="L32" i="1"/>
  <c r="J32" i="1"/>
  <c r="I32" i="1"/>
  <c r="M30" i="1"/>
  <c r="L30" i="1"/>
  <c r="J30" i="1"/>
  <c r="I30" i="1"/>
  <c r="K30" i="1" s="1"/>
  <c r="M29" i="1"/>
  <c r="L29" i="1"/>
  <c r="J29" i="1"/>
  <c r="I29" i="1"/>
  <c r="M28" i="1"/>
  <c r="L28" i="1"/>
  <c r="J28" i="1"/>
  <c r="I28" i="1"/>
  <c r="M27" i="1"/>
  <c r="L27" i="1"/>
  <c r="J27" i="1"/>
  <c r="I27" i="1"/>
  <c r="M25" i="1"/>
  <c r="L25" i="1"/>
  <c r="J25" i="1"/>
  <c r="I25" i="1"/>
  <c r="M23" i="1"/>
  <c r="L23" i="1"/>
  <c r="J23" i="1"/>
  <c r="I23" i="1"/>
  <c r="M21" i="1"/>
  <c r="L21" i="1"/>
  <c r="J21" i="1"/>
  <c r="I21" i="1"/>
  <c r="K21" i="1" s="1"/>
  <c r="M20" i="1"/>
  <c r="L20" i="1"/>
  <c r="J20" i="1"/>
  <c r="I20" i="1"/>
  <c r="M17" i="1"/>
  <c r="L17" i="1"/>
  <c r="J17" i="1"/>
  <c r="I17" i="1"/>
  <c r="K17" i="1" s="1"/>
  <c r="M16" i="1"/>
  <c r="L16" i="1"/>
  <c r="J16" i="1"/>
  <c r="I16" i="1"/>
  <c r="M13" i="1"/>
  <c r="L13" i="1"/>
  <c r="J13" i="1"/>
  <c r="I13" i="1"/>
  <c r="K13" i="1" s="1"/>
  <c r="M11" i="1"/>
  <c r="L11" i="1"/>
  <c r="J11" i="1"/>
  <c r="I11" i="1"/>
  <c r="M10" i="1"/>
  <c r="L10" i="1"/>
  <c r="J10" i="1"/>
  <c r="I10" i="1"/>
  <c r="M9" i="1"/>
  <c r="L9" i="1"/>
  <c r="J9" i="1"/>
  <c r="I9" i="1"/>
  <c r="M8" i="1"/>
  <c r="L8" i="1"/>
  <c r="J8" i="1"/>
  <c r="I8" i="1"/>
  <c r="M7" i="1"/>
  <c r="L7" i="1"/>
  <c r="J7" i="1"/>
  <c r="I7" i="1"/>
  <c r="K41" i="1" l="1"/>
  <c r="K43" i="1"/>
  <c r="K46" i="1"/>
  <c r="K54" i="1"/>
  <c r="K56" i="1"/>
  <c r="K8" i="1"/>
  <c r="K10" i="1"/>
  <c r="K11" i="1"/>
  <c r="K16" i="1"/>
  <c r="K20" i="1"/>
  <c r="K23" i="1"/>
  <c r="K32" i="1"/>
  <c r="K37" i="1"/>
  <c r="K44" i="1"/>
  <c r="K47" i="1"/>
  <c r="K49" i="1"/>
  <c r="K53" i="1"/>
  <c r="K55" i="1"/>
  <c r="K57" i="1"/>
  <c r="N8" i="1"/>
  <c r="N10" i="1"/>
  <c r="N11" i="1"/>
  <c r="N20" i="1"/>
  <c r="N23" i="1"/>
  <c r="N27" i="1"/>
  <c r="N29" i="1"/>
  <c r="N57" i="1"/>
  <c r="K58" i="1"/>
  <c r="N33" i="1"/>
  <c r="N41" i="1"/>
  <c r="N50" i="1"/>
  <c r="N56" i="1"/>
  <c r="N53" i="1"/>
  <c r="N9" i="1"/>
  <c r="N13" i="1"/>
  <c r="N28" i="1"/>
  <c r="K27" i="1"/>
  <c r="K29" i="1"/>
  <c r="N17" i="1"/>
  <c r="N43" i="1"/>
  <c r="K42" i="1"/>
  <c r="K7" i="1"/>
  <c r="K9" i="1"/>
  <c r="N37" i="1"/>
  <c r="N40" i="1"/>
  <c r="N42" i="1"/>
  <c r="N44" i="1"/>
  <c r="N47" i="1"/>
  <c r="N49" i="1"/>
  <c r="N59" i="1"/>
  <c r="N25" i="1"/>
  <c r="N48" i="1"/>
  <c r="N16" i="1"/>
  <c r="N30" i="1"/>
  <c r="N54" i="1"/>
  <c r="N7" i="1"/>
  <c r="N39" i="1"/>
  <c r="N58" i="1"/>
  <c r="N21" i="1"/>
  <c r="K25" i="1"/>
  <c r="K28" i="1"/>
  <c r="N32" i="1"/>
  <c r="K40" i="1"/>
  <c r="N46" i="1"/>
  <c r="K48" i="1"/>
  <c r="K50" i="1"/>
  <c r="N55" i="1"/>
  <c r="K59" i="1"/>
</calcChain>
</file>

<file path=xl/sharedStrings.xml><?xml version="1.0" encoding="utf-8"?>
<sst xmlns="http://schemas.openxmlformats.org/spreadsheetml/2006/main" count="255" uniqueCount="85">
  <si>
    <t>Termin</t>
  </si>
  <si>
    <t>Uhrzeit</t>
  </si>
  <si>
    <t>Staffel</t>
  </si>
  <si>
    <t>HallenNr</t>
  </si>
  <si>
    <t>Fahrzeit</t>
  </si>
  <si>
    <t>Anwurf-Fahrzeit</t>
  </si>
  <si>
    <t>1h vor Anwurf ankommen</t>
  </si>
  <si>
    <t>Abfahrt</t>
  </si>
  <si>
    <t>Anwurf+Fahrzeit</t>
  </si>
  <si>
    <t>Spieldauer inkl. Duschen</t>
  </si>
  <si>
    <t>Rückkehr</t>
  </si>
  <si>
    <t>Frauen</t>
  </si>
  <si>
    <t>Landesliga Frauen Staffel Mitte</t>
  </si>
  <si>
    <t>SC 04 Schwabach</t>
  </si>
  <si>
    <t>wichtig</t>
  </si>
  <si>
    <t>ja</t>
  </si>
  <si>
    <t>Männer</t>
  </si>
  <si>
    <t>Landesliga Männer Staffel Mitte-Ost</t>
  </si>
  <si>
    <t>ÜBL wB-Jgd. Süd 1</t>
  </si>
  <si>
    <t>TuS Pfarrkirchen</t>
  </si>
  <si>
    <t>ÜBL wC-Jgd. Südost 1</t>
  </si>
  <si>
    <t>VfL Waldkraiburg</t>
  </si>
  <si>
    <t>ÜBL mC-Jgd. Süd-Ost 1</t>
  </si>
  <si>
    <t>Bezirksklasse Frauen Staffel Ost</t>
  </si>
  <si>
    <t>ETSV 09 Landshut</t>
  </si>
  <si>
    <t>Bus von wC</t>
  </si>
  <si>
    <t>Bezirksklasse Männer Staffel Ost</t>
  </si>
  <si>
    <t>WL</t>
  </si>
  <si>
    <t>ÜBOL mA-Jgd. Südost 1</t>
  </si>
  <si>
    <t>ESV Rosenheim</t>
  </si>
  <si>
    <t>TG Landshut</t>
  </si>
  <si>
    <t>TV Passau</t>
  </si>
  <si>
    <t>HSG Lauf/Heroldsberg</t>
  </si>
  <si>
    <t>ÜBL mB-Jgd. Südost</t>
  </si>
  <si>
    <t>TSV Simbach am Inn</t>
  </si>
  <si>
    <t>SSG Metten</t>
  </si>
  <si>
    <t>TSV Sauerlach</t>
  </si>
  <si>
    <t>MTV Pfaffenhofen</t>
  </si>
  <si>
    <t>VfL Landshut/Achdorf</t>
  </si>
  <si>
    <t>TuS Prien</t>
  </si>
  <si>
    <t>SG Regensburg</t>
  </si>
  <si>
    <t>TV Landau</t>
  </si>
  <si>
    <t>TSV Wendelstein</t>
  </si>
  <si>
    <t>TV Eggenfelden</t>
  </si>
  <si>
    <t>TSV Taufkirchen/Vils</t>
  </si>
  <si>
    <t>ESV Freilassing</t>
  </si>
  <si>
    <t>TSV Vaterstetten</t>
  </si>
  <si>
    <t>SG SHV/UHC Salzburg</t>
  </si>
  <si>
    <t>HC Sulzbach-Rosenberg</t>
  </si>
  <si>
    <t>HSG Bayerwald</t>
  </si>
  <si>
    <t>SpVgg Altenerding</t>
  </si>
  <si>
    <t>TSV Übersee</t>
  </si>
  <si>
    <t>TSV Ismaning</t>
  </si>
  <si>
    <t>SV Erlstätt</t>
  </si>
  <si>
    <t>Schlüssel an H1</t>
  </si>
  <si>
    <t>Bus von wB</t>
  </si>
  <si>
    <t>TuS Raubling</t>
  </si>
  <si>
    <t>TSV 1861 Mainburg</t>
  </si>
  <si>
    <t>SV Wacker Burghausen</t>
  </si>
  <si>
    <t>SV Gendorf Burgkirchen</t>
  </si>
  <si>
    <t>TuS Traunreut</t>
  </si>
  <si>
    <t>TSV Rottenburg</t>
  </si>
  <si>
    <t>Kirchheimer SC</t>
  </si>
  <si>
    <t>HT München</t>
  </si>
  <si>
    <t>Bus von mB</t>
  </si>
  <si>
    <t>HG ESV/TV Ingolstadt</t>
  </si>
  <si>
    <t>E-Jugend</t>
  </si>
  <si>
    <t>Busplan Saison 2021/2022</t>
  </si>
  <si>
    <t>Stand 20.09.2021</t>
  </si>
  <si>
    <t>Heim</t>
  </si>
  <si>
    <t xml:space="preserve">Bemerkung </t>
  </si>
  <si>
    <t xml:space="preserve">km </t>
  </si>
  <si>
    <t xml:space="preserve">nein </t>
  </si>
  <si>
    <t>Sportbund Traunstein</t>
  </si>
  <si>
    <t>SHC Salzburger</t>
  </si>
  <si>
    <t>SportbundTraunstein</t>
  </si>
  <si>
    <t>HSG Straubing 2008</t>
  </si>
  <si>
    <t>HSG Nabburg</t>
  </si>
  <si>
    <t>mJB</t>
  </si>
  <si>
    <t>wJB</t>
  </si>
  <si>
    <t>mJC</t>
  </si>
  <si>
    <t>wJC</t>
  </si>
  <si>
    <t>mJA</t>
  </si>
  <si>
    <t>Team</t>
  </si>
  <si>
    <t>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</si>
</sst>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ova Cond Light"/>
      <family val="2"/>
    </font>
    <font>
      <sz val="11"/>
      <color theme="1"/>
      <name val="Arial Nova Cond Light"/>
      <family val="2"/>
    </font>
    <font>
      <b/>
      <sz val="13"/>
      <color theme="1"/>
      <name val="Arial Nova Cond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20" fontId="3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0" fillId="0" borderId="0" xfId="0" applyFill="1"/>
    <xf numFmtId="0" fontId="2" fillId="0" borderId="1" xfId="0" applyFont="1" applyFill="1" applyBorder="1"/>
    <xf numFmtId="0" fontId="1" fillId="0" borderId="0" xfId="0" applyFont="1" applyFill="1"/>
    <xf numFmtId="14" fontId="3" fillId="0" borderId="1" xfId="0" applyNumberFormat="1" applyFont="1" applyFill="1" applyBorder="1"/>
    <xf numFmtId="20" fontId="3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167640</xdr:colOff>
      <xdr:row>0</xdr:row>
      <xdr:rowOff>97155</xdr:rowOff>
    </xdr:from>
    <xdr:to>
      <xdr:col>14</xdr:col>
      <xdr:colOff>851536</xdr:colOff>
      <xdr:row>2</xdr:row>
      <xdr:rowOff>97155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F67F5DD-0594-4DE1-A6F2-9AB27B7405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0565" y="97155"/>
          <a:ext cx="1236346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4FD48-E39C-4116-92BC-13DD514F49AA}">
  <dimension ref="A1:P61"/>
  <sheetViews>
    <sheetView tabSelected="1" zoomScaleNormal="100" workbookViewId="0">
      <selection activeCell="U5" sqref="U5"/>
    </sheetView>
  </sheetViews>
  <sheetFormatPr baseColWidth="10" defaultColWidth="11.5703125" defaultRowHeight="15" x14ac:dyDescent="0.25"/>
  <cols>
    <col min="1" max="1" width="10.85546875" style="5" customWidth="1"/>
    <col min="2" max="2" width="6.7109375" style="5" bestFit="1" customWidth="1"/>
    <col min="3" max="3" width="8.42578125" style="5" bestFit="1" customWidth="1"/>
    <col min="4" max="4" width="26.5703125" style="5" hidden="1" customWidth="1"/>
    <col min="5" max="5" width="8" style="5" hidden="1" customWidth="1"/>
    <col min="6" max="6" width="20" style="5" bestFit="1" customWidth="1"/>
    <col min="7" max="7" width="5.28515625" style="11" customWidth="1"/>
    <col min="8" max="8" width="7.28515625" style="5" bestFit="1" customWidth="1"/>
    <col min="9" max="9" width="13.7109375" style="5" hidden="1" customWidth="1"/>
    <col min="10" max="10" width="21.85546875" style="5" hidden="1" customWidth="1"/>
    <col min="11" max="11" width="6.7109375" style="5" bestFit="1" customWidth="1"/>
    <col min="12" max="12" width="13.85546875" style="5" hidden="1" customWidth="1"/>
    <col min="13" max="13" width="21.5703125" style="5" hidden="1" customWidth="1"/>
    <col min="14" max="14" width="8.28515625" style="5" bestFit="1" customWidth="1"/>
    <col min="15" max="15" width="13.85546875" style="5" bestFit="1" customWidth="1"/>
    <col min="16" max="16" width="6.5703125" style="5" bestFit="1" customWidth="1"/>
    <col min="17" max="16384" width="11.5703125" style="5"/>
  </cols>
  <sheetData>
    <row r="1" spans="1:16" ht="16.5" x14ac:dyDescent="0.25">
      <c r="A1" s="4" t="s">
        <v>67</v>
      </c>
    </row>
    <row r="2" spans="1:16" ht="16.5" x14ac:dyDescent="0.25">
      <c r="A2" s="4" t="s">
        <v>68</v>
      </c>
    </row>
    <row r="4" spans="1:16" s="7" customFormat="1" x14ac:dyDescent="0.25">
      <c r="A4" s="6" t="s">
        <v>0</v>
      </c>
      <c r="B4" s="6" t="s">
        <v>1</v>
      </c>
      <c r="C4" s="6" t="s">
        <v>83</v>
      </c>
      <c r="D4" s="6" t="s">
        <v>2</v>
      </c>
      <c r="E4" s="6" t="s">
        <v>3</v>
      </c>
      <c r="F4" s="6" t="s">
        <v>69</v>
      </c>
      <c r="G4" s="12" t="s">
        <v>71</v>
      </c>
      <c r="H4" s="6" t="s">
        <v>4</v>
      </c>
      <c r="I4" s="6" t="s">
        <v>5</v>
      </c>
      <c r="J4" s="6" t="s">
        <v>6</v>
      </c>
      <c r="K4" s="6" t="s">
        <v>7</v>
      </c>
      <c r="L4" s="6" t="s">
        <v>8</v>
      </c>
      <c r="M4" s="6" t="s">
        <v>9</v>
      </c>
      <c r="N4" s="6" t="s">
        <v>10</v>
      </c>
      <c r="O4" s="6" t="s">
        <v>70</v>
      </c>
      <c r="P4" s="6" t="s">
        <v>84</v>
      </c>
    </row>
    <row r="5" spans="1:16" x14ac:dyDescent="0.25">
      <c r="A5" s="8">
        <v>44458</v>
      </c>
      <c r="B5" s="9">
        <v>0.58333333333333337</v>
      </c>
      <c r="C5" s="1" t="s">
        <v>11</v>
      </c>
      <c r="D5" s="1" t="s">
        <v>12</v>
      </c>
      <c r="E5" s="1">
        <v>230363</v>
      </c>
      <c r="F5" s="1" t="s">
        <v>13</v>
      </c>
      <c r="G5" s="13">
        <v>250</v>
      </c>
      <c r="H5" s="3">
        <v>0.11805555555555557</v>
      </c>
      <c r="I5" s="3"/>
      <c r="J5" s="3"/>
      <c r="K5" s="3">
        <v>0.39583333333333331</v>
      </c>
      <c r="L5" s="2"/>
      <c r="M5" s="2"/>
      <c r="N5" s="3">
        <v>0.79166666666666663</v>
      </c>
      <c r="O5" s="1" t="s">
        <v>14</v>
      </c>
      <c r="P5" s="1" t="s">
        <v>15</v>
      </c>
    </row>
    <row r="6" spans="1:16" x14ac:dyDescent="0.25">
      <c r="A6" s="8">
        <v>44458</v>
      </c>
      <c r="B6" s="9">
        <v>0.6875</v>
      </c>
      <c r="C6" s="1" t="s">
        <v>16</v>
      </c>
      <c r="D6" s="1" t="s">
        <v>17</v>
      </c>
      <c r="E6" s="1">
        <v>230363</v>
      </c>
      <c r="F6" s="1" t="s">
        <v>13</v>
      </c>
      <c r="G6" s="13">
        <v>250</v>
      </c>
      <c r="H6" s="3">
        <v>0.11805555555555557</v>
      </c>
      <c r="I6" s="3"/>
      <c r="J6" s="3"/>
      <c r="K6" s="3">
        <v>0.5</v>
      </c>
      <c r="L6" s="2"/>
      <c r="M6" s="2"/>
      <c r="N6" s="3">
        <v>0.85416666666666663</v>
      </c>
      <c r="O6" s="1" t="s">
        <v>14</v>
      </c>
      <c r="P6" s="1" t="s">
        <v>15</v>
      </c>
    </row>
    <row r="7" spans="1:16" x14ac:dyDescent="0.25">
      <c r="A7" s="8">
        <v>44471</v>
      </c>
      <c r="B7" s="9">
        <v>0.45833333333333331</v>
      </c>
      <c r="C7" s="1" t="s">
        <v>79</v>
      </c>
      <c r="D7" s="1" t="s">
        <v>18</v>
      </c>
      <c r="E7" s="1">
        <v>260324</v>
      </c>
      <c r="F7" s="1" t="s">
        <v>19</v>
      </c>
      <c r="G7" s="13">
        <v>40</v>
      </c>
      <c r="H7" s="3">
        <v>3.125E-2</v>
      </c>
      <c r="I7" s="3">
        <f>B7-H7</f>
        <v>0.42708333333333331</v>
      </c>
      <c r="J7" s="10">
        <f>1/24*1</f>
        <v>4.1666666666666664E-2</v>
      </c>
      <c r="K7" s="3">
        <f>I7-J7</f>
        <v>0.38541666666666663</v>
      </c>
      <c r="L7" s="10">
        <f>B7+H7</f>
        <v>0.48958333333333331</v>
      </c>
      <c r="M7" s="10">
        <f>1/24*1.5</f>
        <v>6.25E-2</v>
      </c>
      <c r="N7" s="10">
        <f>L7+M7</f>
        <v>0.55208333333333326</v>
      </c>
      <c r="O7" s="1"/>
      <c r="P7" s="1" t="s">
        <v>72</v>
      </c>
    </row>
    <row r="8" spans="1:16" x14ac:dyDescent="0.25">
      <c r="A8" s="8">
        <v>44471</v>
      </c>
      <c r="B8" s="9">
        <v>0.45833333333333331</v>
      </c>
      <c r="C8" s="1" t="s">
        <v>81</v>
      </c>
      <c r="D8" s="1" t="s">
        <v>20</v>
      </c>
      <c r="E8" s="1">
        <v>260461</v>
      </c>
      <c r="F8" s="1" t="s">
        <v>21</v>
      </c>
      <c r="G8" s="13">
        <v>30</v>
      </c>
      <c r="H8" s="3">
        <v>2.0833333333333332E-2</v>
      </c>
      <c r="I8" s="3">
        <f>B8-H8</f>
        <v>0.4375</v>
      </c>
      <c r="J8" s="10">
        <f t="shared" ref="J8:J11" si="0">1/24*1</f>
        <v>4.1666666666666664E-2</v>
      </c>
      <c r="K8" s="3">
        <f t="shared" ref="K8:K11" si="1">I8-J8</f>
        <v>0.39583333333333331</v>
      </c>
      <c r="L8" s="3">
        <f>B8+H8</f>
        <v>0.47916666666666663</v>
      </c>
      <c r="M8" s="10">
        <f t="shared" ref="M8:M11" si="2">1/24*1.5</f>
        <v>6.25E-2</v>
      </c>
      <c r="N8" s="10">
        <f t="shared" ref="N8:N11" si="3">L8+M8</f>
        <v>0.54166666666666663</v>
      </c>
      <c r="O8" s="1"/>
      <c r="P8" s="1" t="s">
        <v>15</v>
      </c>
    </row>
    <row r="9" spans="1:16" x14ac:dyDescent="0.25">
      <c r="A9" s="8">
        <v>44471</v>
      </c>
      <c r="B9" s="9">
        <v>0.5625</v>
      </c>
      <c r="C9" s="1" t="s">
        <v>80</v>
      </c>
      <c r="D9" s="1" t="s">
        <v>22</v>
      </c>
      <c r="E9" s="1">
        <v>260461</v>
      </c>
      <c r="F9" s="1" t="s">
        <v>21</v>
      </c>
      <c r="G9" s="13">
        <v>30</v>
      </c>
      <c r="H9" s="3">
        <v>2.0833333333333332E-2</v>
      </c>
      <c r="I9" s="3">
        <f>B9-H9</f>
        <v>0.54166666666666663</v>
      </c>
      <c r="J9" s="10">
        <f t="shared" si="0"/>
        <v>4.1666666666666664E-2</v>
      </c>
      <c r="K9" s="3">
        <f t="shared" si="1"/>
        <v>0.49999999999999994</v>
      </c>
      <c r="L9" s="3">
        <f>B9+H9</f>
        <v>0.58333333333333337</v>
      </c>
      <c r="M9" s="10">
        <f t="shared" si="2"/>
        <v>6.25E-2</v>
      </c>
      <c r="N9" s="10">
        <f t="shared" si="3"/>
        <v>0.64583333333333337</v>
      </c>
      <c r="O9" s="1"/>
      <c r="P9" s="1" t="s">
        <v>15</v>
      </c>
    </row>
    <row r="10" spans="1:16" x14ac:dyDescent="0.25">
      <c r="A10" s="8">
        <v>44471</v>
      </c>
      <c r="B10" s="9">
        <v>0.70833333333333337</v>
      </c>
      <c r="C10" s="1" t="s">
        <v>11</v>
      </c>
      <c r="D10" s="1" t="s">
        <v>23</v>
      </c>
      <c r="E10" s="1">
        <v>260204</v>
      </c>
      <c r="F10" s="1" t="s">
        <v>24</v>
      </c>
      <c r="G10" s="13">
        <v>67</v>
      </c>
      <c r="H10" s="3">
        <v>4.1666666666666664E-2</v>
      </c>
      <c r="I10" s="3">
        <f>B10-H10</f>
        <v>0.66666666666666674</v>
      </c>
      <c r="J10" s="10">
        <f t="shared" si="0"/>
        <v>4.1666666666666664E-2</v>
      </c>
      <c r="K10" s="3">
        <f t="shared" si="1"/>
        <v>0.62500000000000011</v>
      </c>
      <c r="L10" s="3">
        <f>B10+H10</f>
        <v>0.75</v>
      </c>
      <c r="M10" s="10">
        <f t="shared" si="2"/>
        <v>6.25E-2</v>
      </c>
      <c r="N10" s="10">
        <f t="shared" si="3"/>
        <v>0.8125</v>
      </c>
      <c r="O10" s="1" t="s">
        <v>25</v>
      </c>
      <c r="P10" s="1" t="s">
        <v>15</v>
      </c>
    </row>
    <row r="11" spans="1:16" x14ac:dyDescent="0.25">
      <c r="A11" s="8">
        <v>44472</v>
      </c>
      <c r="B11" s="9">
        <v>0.64583333333333337</v>
      </c>
      <c r="C11" s="1" t="s">
        <v>82</v>
      </c>
      <c r="D11" s="1" t="s">
        <v>28</v>
      </c>
      <c r="E11" s="1">
        <v>280352</v>
      </c>
      <c r="F11" s="1" t="s">
        <v>29</v>
      </c>
      <c r="G11" s="13">
        <v>70</v>
      </c>
      <c r="H11" s="3">
        <v>5.2083333333333336E-2</v>
      </c>
      <c r="I11" s="3">
        <f>B11-H11</f>
        <v>0.59375</v>
      </c>
      <c r="J11" s="10">
        <f t="shared" si="0"/>
        <v>4.1666666666666664E-2</v>
      </c>
      <c r="K11" s="3">
        <f t="shared" si="1"/>
        <v>0.55208333333333337</v>
      </c>
      <c r="L11" s="3">
        <f>B11+H11</f>
        <v>0.69791666666666674</v>
      </c>
      <c r="M11" s="10">
        <f t="shared" si="2"/>
        <v>6.25E-2</v>
      </c>
      <c r="N11" s="10">
        <f t="shared" si="3"/>
        <v>0.76041666666666674</v>
      </c>
      <c r="O11" s="1"/>
      <c r="P11" s="1" t="s">
        <v>15</v>
      </c>
    </row>
    <row r="12" spans="1:16" x14ac:dyDescent="0.25">
      <c r="A12" s="8">
        <v>44485</v>
      </c>
      <c r="B12" s="9">
        <v>0.73958333333333337</v>
      </c>
      <c r="C12" s="1" t="s">
        <v>11</v>
      </c>
      <c r="D12" s="1" t="s">
        <v>12</v>
      </c>
      <c r="E12" s="1">
        <v>260205</v>
      </c>
      <c r="F12" s="1" t="s">
        <v>30</v>
      </c>
      <c r="G12" s="13">
        <v>66</v>
      </c>
      <c r="H12" s="3">
        <v>4.1666666666666664E-2</v>
      </c>
      <c r="I12" s="3"/>
      <c r="J12" s="3"/>
      <c r="K12" s="3">
        <v>0.64583333333333337</v>
      </c>
      <c r="L12" s="2"/>
      <c r="M12" s="2"/>
      <c r="N12" s="3">
        <v>0.875</v>
      </c>
      <c r="O12" s="1"/>
      <c r="P12" s="1" t="s">
        <v>27</v>
      </c>
    </row>
    <row r="13" spans="1:16" x14ac:dyDescent="0.25">
      <c r="A13" s="8">
        <v>44486</v>
      </c>
      <c r="B13" s="9">
        <v>0.625</v>
      </c>
      <c r="C13" s="1" t="s">
        <v>11</v>
      </c>
      <c r="D13" s="1" t="s">
        <v>23</v>
      </c>
      <c r="E13" s="1">
        <v>260326</v>
      </c>
      <c r="F13" s="1" t="s">
        <v>31</v>
      </c>
      <c r="G13" s="13">
        <v>83</v>
      </c>
      <c r="H13" s="3">
        <v>5.2083333333333336E-2</v>
      </c>
      <c r="I13" s="3">
        <f>B13-H13</f>
        <v>0.57291666666666663</v>
      </c>
      <c r="J13" s="10">
        <f>1/24*1</f>
        <v>4.1666666666666664E-2</v>
      </c>
      <c r="K13" s="3">
        <f>I13-J13</f>
        <v>0.53125</v>
      </c>
      <c r="L13" s="3">
        <f>B13+H13</f>
        <v>0.67708333333333337</v>
      </c>
      <c r="M13" s="10">
        <f>1/24*1.5</f>
        <v>6.25E-2</v>
      </c>
      <c r="N13" s="10">
        <f>L13+M13</f>
        <v>0.73958333333333337</v>
      </c>
      <c r="O13" s="1"/>
      <c r="P13" s="1" t="s">
        <v>27</v>
      </c>
    </row>
    <row r="14" spans="1:16" x14ac:dyDescent="0.25">
      <c r="A14" s="8">
        <v>44486</v>
      </c>
      <c r="B14" s="9">
        <v>0.6875</v>
      </c>
      <c r="C14" s="1" t="s">
        <v>16</v>
      </c>
      <c r="D14" s="1" t="s">
        <v>17</v>
      </c>
      <c r="E14" s="1">
        <v>240201</v>
      </c>
      <c r="F14" s="1" t="s">
        <v>32</v>
      </c>
      <c r="G14" s="13">
        <v>254</v>
      </c>
      <c r="H14" s="3">
        <v>0.11805555555555557</v>
      </c>
      <c r="I14" s="3"/>
      <c r="J14" s="3"/>
      <c r="K14" s="3">
        <v>0.5</v>
      </c>
      <c r="L14" s="2"/>
      <c r="M14" s="2"/>
      <c r="N14" s="3">
        <v>0.89583333333333337</v>
      </c>
      <c r="O14" s="1"/>
      <c r="P14" s="1" t="s">
        <v>27</v>
      </c>
    </row>
    <row r="15" spans="1:16" x14ac:dyDescent="0.25">
      <c r="A15" s="8">
        <v>44492</v>
      </c>
      <c r="B15" s="9">
        <v>0.375</v>
      </c>
      <c r="C15" s="1" t="s">
        <v>66</v>
      </c>
      <c r="D15" s="1"/>
      <c r="E15" s="1">
        <v>260461</v>
      </c>
      <c r="F15" s="1" t="s">
        <v>21</v>
      </c>
      <c r="G15" s="13">
        <v>32</v>
      </c>
      <c r="H15" s="3">
        <v>2.0833333333333332E-2</v>
      </c>
      <c r="I15" s="3"/>
      <c r="J15" s="3"/>
      <c r="K15" s="3">
        <v>0.3125</v>
      </c>
      <c r="L15" s="2"/>
      <c r="M15" s="2"/>
      <c r="N15" s="3">
        <v>0.58333333333333337</v>
      </c>
      <c r="O15" s="1"/>
      <c r="P15" s="1"/>
    </row>
    <row r="16" spans="1:16" x14ac:dyDescent="0.25">
      <c r="A16" s="8">
        <v>44500</v>
      </c>
      <c r="B16" s="9">
        <v>0.60416666666666663</v>
      </c>
      <c r="C16" s="1" t="s">
        <v>78</v>
      </c>
      <c r="D16" s="1" t="s">
        <v>33</v>
      </c>
      <c r="E16" s="1">
        <v>260360</v>
      </c>
      <c r="F16" s="1" t="s">
        <v>34</v>
      </c>
      <c r="G16" s="13">
        <v>32</v>
      </c>
      <c r="H16" s="3">
        <v>2.0833333333333332E-2</v>
      </c>
      <c r="I16" s="3">
        <f>B16-H16</f>
        <v>0.58333333333333326</v>
      </c>
      <c r="J16" s="10">
        <f t="shared" ref="J16:J17" si="4">1/24*1</f>
        <v>4.1666666666666664E-2</v>
      </c>
      <c r="K16" s="3">
        <f t="shared" ref="K16:K17" si="5">I16-J16</f>
        <v>0.54166666666666663</v>
      </c>
      <c r="L16" s="3">
        <f>B16+H16</f>
        <v>0.625</v>
      </c>
      <c r="M16" s="10">
        <f t="shared" ref="M16:M17" si="6">1/24*1.5</f>
        <v>6.25E-2</v>
      </c>
      <c r="N16" s="10">
        <f t="shared" ref="N16:N17" si="7">L16+M16</f>
        <v>0.6875</v>
      </c>
      <c r="O16" s="1"/>
      <c r="P16" s="1" t="s">
        <v>15</v>
      </c>
    </row>
    <row r="17" spans="1:16" x14ac:dyDescent="0.25">
      <c r="A17" s="8">
        <v>44506</v>
      </c>
      <c r="B17" s="9">
        <v>0.70833333333333337</v>
      </c>
      <c r="C17" s="1" t="s">
        <v>16</v>
      </c>
      <c r="D17" s="1" t="s">
        <v>26</v>
      </c>
      <c r="E17" s="1">
        <v>260224</v>
      </c>
      <c r="F17" s="1" t="s">
        <v>35</v>
      </c>
      <c r="G17" s="13">
        <v>95</v>
      </c>
      <c r="H17" s="3">
        <v>6.25E-2</v>
      </c>
      <c r="I17" s="3">
        <f>B17-H17</f>
        <v>0.64583333333333337</v>
      </c>
      <c r="J17" s="10">
        <f t="shared" si="4"/>
        <v>4.1666666666666664E-2</v>
      </c>
      <c r="K17" s="3">
        <f t="shared" si="5"/>
        <v>0.60416666666666674</v>
      </c>
      <c r="L17" s="3">
        <f>B17+H17</f>
        <v>0.77083333333333337</v>
      </c>
      <c r="M17" s="10">
        <f t="shared" si="6"/>
        <v>6.25E-2</v>
      </c>
      <c r="N17" s="10">
        <f t="shared" si="7"/>
        <v>0.83333333333333337</v>
      </c>
      <c r="O17" s="1"/>
      <c r="P17" s="1" t="s">
        <v>27</v>
      </c>
    </row>
    <row r="18" spans="1:16" x14ac:dyDescent="0.25">
      <c r="A18" s="8">
        <v>44506</v>
      </c>
      <c r="B18" s="9">
        <v>0.75</v>
      </c>
      <c r="C18" s="1" t="s">
        <v>16</v>
      </c>
      <c r="D18" s="1" t="s">
        <v>17</v>
      </c>
      <c r="E18" s="1">
        <v>280360</v>
      </c>
      <c r="F18" s="1" t="s">
        <v>36</v>
      </c>
      <c r="G18" s="13">
        <v>105</v>
      </c>
      <c r="H18" s="3">
        <v>5.2083333333333336E-2</v>
      </c>
      <c r="I18" s="3"/>
      <c r="J18" s="3"/>
      <c r="K18" s="3">
        <v>0.64583333333333337</v>
      </c>
      <c r="L18" s="2"/>
      <c r="M18" s="2"/>
      <c r="N18" s="3">
        <v>0.89583333333333337</v>
      </c>
      <c r="O18" s="1"/>
      <c r="P18" s="1" t="s">
        <v>27</v>
      </c>
    </row>
    <row r="19" spans="1:16" x14ac:dyDescent="0.25">
      <c r="A19" s="8">
        <v>44506</v>
      </c>
      <c r="B19" s="9">
        <v>0.75</v>
      </c>
      <c r="C19" s="1" t="s">
        <v>11</v>
      </c>
      <c r="D19" s="1" t="s">
        <v>12</v>
      </c>
      <c r="E19" s="1">
        <v>260321</v>
      </c>
      <c r="F19" s="1" t="s">
        <v>37</v>
      </c>
      <c r="G19" s="13">
        <v>136</v>
      </c>
      <c r="H19" s="3">
        <v>6.25E-2</v>
      </c>
      <c r="I19" s="3"/>
      <c r="J19" s="3"/>
      <c r="K19" s="3">
        <v>0.625</v>
      </c>
      <c r="L19" s="2"/>
      <c r="M19" s="2"/>
      <c r="N19" s="3">
        <v>0.89583333333333337</v>
      </c>
      <c r="O19" s="1"/>
      <c r="P19" s="1" t="s">
        <v>27</v>
      </c>
    </row>
    <row r="20" spans="1:16" x14ac:dyDescent="0.25">
      <c r="A20" s="8">
        <v>44513</v>
      </c>
      <c r="B20" s="9">
        <v>0.60416666666666663</v>
      </c>
      <c r="C20" s="1" t="s">
        <v>78</v>
      </c>
      <c r="D20" s="1" t="s">
        <v>33</v>
      </c>
      <c r="E20" s="1">
        <v>260201</v>
      </c>
      <c r="F20" s="1" t="s">
        <v>38</v>
      </c>
      <c r="G20" s="13">
        <v>64</v>
      </c>
      <c r="H20" s="3">
        <v>4.1666666666666664E-2</v>
      </c>
      <c r="I20" s="3">
        <f>B20-H20</f>
        <v>0.5625</v>
      </c>
      <c r="J20" s="10">
        <f t="shared" ref="J20:J21" si="8">1/24*1</f>
        <v>4.1666666666666664E-2</v>
      </c>
      <c r="K20" s="3">
        <f t="shared" ref="K20:K21" si="9">I20-J20</f>
        <v>0.52083333333333337</v>
      </c>
      <c r="L20" s="3">
        <f>B20+H20</f>
        <v>0.64583333333333326</v>
      </c>
      <c r="M20" s="10">
        <f t="shared" ref="M20:M21" si="10">1/24*1.5</f>
        <v>6.25E-2</v>
      </c>
      <c r="N20" s="10">
        <f t="shared" ref="N20:N21" si="11">L20+M20</f>
        <v>0.70833333333333326</v>
      </c>
      <c r="O20" s="1"/>
      <c r="P20" s="1" t="s">
        <v>15</v>
      </c>
    </row>
    <row r="21" spans="1:16" x14ac:dyDescent="0.25">
      <c r="A21" s="8">
        <v>44514</v>
      </c>
      <c r="B21" s="9">
        <v>0.54166666666666663</v>
      </c>
      <c r="C21" s="1" t="s">
        <v>79</v>
      </c>
      <c r="D21" s="1" t="s">
        <v>18</v>
      </c>
      <c r="E21" s="1">
        <v>280320</v>
      </c>
      <c r="F21" s="1" t="s">
        <v>39</v>
      </c>
      <c r="G21" s="13">
        <v>60</v>
      </c>
      <c r="H21" s="3">
        <v>4.1666666666666664E-2</v>
      </c>
      <c r="I21" s="3">
        <f>B21-H21</f>
        <v>0.49999999999999994</v>
      </c>
      <c r="J21" s="10">
        <f t="shared" si="8"/>
        <v>4.1666666666666664E-2</v>
      </c>
      <c r="K21" s="3">
        <f t="shared" si="9"/>
        <v>0.45833333333333326</v>
      </c>
      <c r="L21" s="3">
        <f>B21+H21</f>
        <v>0.58333333333333326</v>
      </c>
      <c r="M21" s="10">
        <f t="shared" si="10"/>
        <v>6.25E-2</v>
      </c>
      <c r="N21" s="10">
        <f t="shared" si="11"/>
        <v>0.64583333333333326</v>
      </c>
      <c r="O21" s="1"/>
      <c r="P21" s="1" t="s">
        <v>15</v>
      </c>
    </row>
    <row r="22" spans="1:16" x14ac:dyDescent="0.25">
      <c r="A22" s="8">
        <v>44520</v>
      </c>
      <c r="B22" s="9">
        <v>0.72916666666666663</v>
      </c>
      <c r="C22" s="1" t="s">
        <v>16</v>
      </c>
      <c r="D22" s="1" t="s">
        <v>17</v>
      </c>
      <c r="E22" s="1">
        <v>240342</v>
      </c>
      <c r="F22" s="1" t="s">
        <v>40</v>
      </c>
      <c r="G22" s="13">
        <v>132</v>
      </c>
      <c r="H22" s="3">
        <v>8.3333333333333329E-2</v>
      </c>
      <c r="I22" s="3"/>
      <c r="J22" s="3"/>
      <c r="K22" s="3">
        <v>0.58333333333333337</v>
      </c>
      <c r="L22" s="2"/>
      <c r="M22" s="2"/>
      <c r="N22" s="3">
        <v>0.89583333333333337</v>
      </c>
      <c r="O22" s="1"/>
      <c r="P22" s="1" t="s">
        <v>27</v>
      </c>
    </row>
    <row r="23" spans="1:16" x14ac:dyDescent="0.25">
      <c r="A23" s="8">
        <v>44520</v>
      </c>
      <c r="B23" s="9">
        <v>0.75</v>
      </c>
      <c r="C23" s="1" t="s">
        <v>11</v>
      </c>
      <c r="D23" s="1" t="s">
        <v>23</v>
      </c>
      <c r="E23" s="1">
        <v>260200</v>
      </c>
      <c r="F23" s="1" t="s">
        <v>41</v>
      </c>
      <c r="G23" s="13">
        <v>61</v>
      </c>
      <c r="H23" s="3">
        <v>4.1666666666666664E-2</v>
      </c>
      <c r="I23" s="3">
        <f>B23-H23</f>
        <v>0.70833333333333337</v>
      </c>
      <c r="J23" s="10">
        <f>1/24*1</f>
        <v>4.1666666666666664E-2</v>
      </c>
      <c r="K23" s="3">
        <f>I23-J23</f>
        <v>0.66666666666666674</v>
      </c>
      <c r="L23" s="3">
        <f>B23+H23</f>
        <v>0.79166666666666663</v>
      </c>
      <c r="M23" s="10">
        <f>1/24*1.5</f>
        <v>6.25E-2</v>
      </c>
      <c r="N23" s="10">
        <f>L23+M23</f>
        <v>0.85416666666666663</v>
      </c>
      <c r="O23" s="1"/>
      <c r="P23" s="1" t="s">
        <v>27</v>
      </c>
    </row>
    <row r="24" spans="1:16" x14ac:dyDescent="0.25">
      <c r="A24" s="8">
        <v>44521</v>
      </c>
      <c r="B24" s="9">
        <v>0.66666666666666663</v>
      </c>
      <c r="C24" s="1" t="s">
        <v>11</v>
      </c>
      <c r="D24" s="1" t="s">
        <v>12</v>
      </c>
      <c r="E24" s="1">
        <v>230463</v>
      </c>
      <c r="F24" s="1" t="s">
        <v>42</v>
      </c>
      <c r="G24" s="13">
        <v>240</v>
      </c>
      <c r="H24" s="3">
        <v>0.10416666666666667</v>
      </c>
      <c r="I24" s="3"/>
      <c r="J24" s="3"/>
      <c r="K24" s="3">
        <v>0.5</v>
      </c>
      <c r="L24" s="2"/>
      <c r="M24" s="2"/>
      <c r="N24" s="3">
        <v>0.85416666666666663</v>
      </c>
      <c r="O24" s="1"/>
      <c r="P24" s="1" t="s">
        <v>27</v>
      </c>
    </row>
    <row r="25" spans="1:16" x14ac:dyDescent="0.25">
      <c r="A25" s="8">
        <v>44521</v>
      </c>
      <c r="B25" s="9">
        <v>0.75</v>
      </c>
      <c r="C25" s="1" t="s">
        <v>16</v>
      </c>
      <c r="D25" s="1" t="s">
        <v>26</v>
      </c>
      <c r="E25" s="1">
        <v>260082</v>
      </c>
      <c r="F25" s="1" t="s">
        <v>43</v>
      </c>
      <c r="G25" s="13">
        <v>26</v>
      </c>
      <c r="H25" s="3">
        <v>2.0833333333333332E-2</v>
      </c>
      <c r="I25" s="3">
        <f>B25-H25</f>
        <v>0.72916666666666663</v>
      </c>
      <c r="J25" s="10">
        <f t="shared" ref="J25:J30" si="12">1/24*1</f>
        <v>4.1666666666666664E-2</v>
      </c>
      <c r="K25" s="3">
        <f t="shared" ref="K25:K30" si="13">I25-J25</f>
        <v>0.6875</v>
      </c>
      <c r="L25" s="3">
        <f>B25+H25</f>
        <v>0.77083333333333337</v>
      </c>
      <c r="M25" s="10">
        <f t="shared" ref="M25:M30" si="14">1/24*1.5</f>
        <v>6.25E-2</v>
      </c>
      <c r="N25" s="10">
        <f t="shared" ref="N25:N30" si="15">L25+M25</f>
        <v>0.83333333333333337</v>
      </c>
      <c r="O25" s="1"/>
      <c r="P25" s="1" t="s">
        <v>27</v>
      </c>
    </row>
    <row r="26" spans="1:16" x14ac:dyDescent="0.25">
      <c r="A26" s="8">
        <v>44534</v>
      </c>
      <c r="B26" s="9">
        <v>0.54166666666666663</v>
      </c>
      <c r="C26" s="1" t="s">
        <v>66</v>
      </c>
      <c r="D26" s="1"/>
      <c r="E26" s="1">
        <v>260205</v>
      </c>
      <c r="F26" s="1" t="s">
        <v>30</v>
      </c>
      <c r="G26" s="13">
        <v>65</v>
      </c>
      <c r="H26" s="3">
        <v>4.1666666666666664E-2</v>
      </c>
      <c r="I26" s="3"/>
      <c r="J26" s="10"/>
      <c r="K26" s="3">
        <v>0.45833333333333331</v>
      </c>
      <c r="L26" s="2"/>
      <c r="M26" s="2"/>
      <c r="N26" s="3">
        <v>0.75</v>
      </c>
      <c r="O26" s="1"/>
      <c r="P26" s="1"/>
    </row>
    <row r="27" spans="1:16" x14ac:dyDescent="0.25">
      <c r="A27" s="8">
        <v>44534</v>
      </c>
      <c r="B27" s="9">
        <v>0.56944444444444442</v>
      </c>
      <c r="C27" s="1" t="s">
        <v>80</v>
      </c>
      <c r="D27" s="1" t="s">
        <v>22</v>
      </c>
      <c r="E27" s="1">
        <v>280409</v>
      </c>
      <c r="F27" s="1" t="s">
        <v>73</v>
      </c>
      <c r="G27" s="13">
        <v>49</v>
      </c>
      <c r="H27" s="3">
        <v>3.4722222222222224E-2</v>
      </c>
      <c r="I27" s="3">
        <f>B27-H27</f>
        <v>0.53472222222222221</v>
      </c>
      <c r="J27" s="10">
        <f t="shared" si="12"/>
        <v>4.1666666666666664E-2</v>
      </c>
      <c r="K27" s="3">
        <f t="shared" si="13"/>
        <v>0.49305555555555552</v>
      </c>
      <c r="L27" s="3">
        <f>B27+H27</f>
        <v>0.60416666666666663</v>
      </c>
      <c r="M27" s="10">
        <f t="shared" si="14"/>
        <v>6.25E-2</v>
      </c>
      <c r="N27" s="10">
        <f t="shared" si="15"/>
        <v>0.66666666666666663</v>
      </c>
      <c r="O27" s="1"/>
      <c r="P27" s="1" t="s">
        <v>15</v>
      </c>
    </row>
    <row r="28" spans="1:16" x14ac:dyDescent="0.25">
      <c r="A28" s="8">
        <v>44534</v>
      </c>
      <c r="B28" s="9">
        <v>0.70833333333333337</v>
      </c>
      <c r="C28" s="1" t="s">
        <v>81</v>
      </c>
      <c r="D28" s="1" t="s">
        <v>20</v>
      </c>
      <c r="E28" s="1">
        <v>260400</v>
      </c>
      <c r="F28" s="1" t="s">
        <v>44</v>
      </c>
      <c r="G28" s="13">
        <v>57</v>
      </c>
      <c r="H28" s="3">
        <v>3.4722222222222224E-2</v>
      </c>
      <c r="I28" s="3">
        <f>B28-H28</f>
        <v>0.67361111111111116</v>
      </c>
      <c r="J28" s="10">
        <f t="shared" si="12"/>
        <v>4.1666666666666664E-2</v>
      </c>
      <c r="K28" s="3">
        <f t="shared" si="13"/>
        <v>0.63194444444444453</v>
      </c>
      <c r="L28" s="3">
        <f>B28+H28</f>
        <v>0.74305555555555558</v>
      </c>
      <c r="M28" s="10">
        <f t="shared" si="14"/>
        <v>6.25E-2</v>
      </c>
      <c r="N28" s="10">
        <f t="shared" si="15"/>
        <v>0.80555555555555558</v>
      </c>
      <c r="O28" s="1"/>
      <c r="P28" s="1" t="s">
        <v>15</v>
      </c>
    </row>
    <row r="29" spans="1:16" x14ac:dyDescent="0.25">
      <c r="A29" s="8">
        <v>44541</v>
      </c>
      <c r="B29" s="9">
        <v>0.58333333333333337</v>
      </c>
      <c r="C29" s="1" t="s">
        <v>82</v>
      </c>
      <c r="D29" s="1" t="s">
        <v>28</v>
      </c>
      <c r="E29" s="1">
        <v>280100</v>
      </c>
      <c r="F29" s="1" t="s">
        <v>45</v>
      </c>
      <c r="G29" s="13">
        <v>56</v>
      </c>
      <c r="H29" s="3">
        <v>3.8194444444444441E-2</v>
      </c>
      <c r="I29" s="3">
        <f>B29-H29</f>
        <v>0.54513888888888895</v>
      </c>
      <c r="J29" s="10">
        <f t="shared" si="12"/>
        <v>4.1666666666666664E-2</v>
      </c>
      <c r="K29" s="3">
        <f t="shared" si="13"/>
        <v>0.50347222222222232</v>
      </c>
      <c r="L29" s="3">
        <f>B29+H29</f>
        <v>0.62152777777777779</v>
      </c>
      <c r="M29" s="10">
        <f t="shared" si="14"/>
        <v>6.25E-2</v>
      </c>
      <c r="N29" s="10">
        <f t="shared" si="15"/>
        <v>0.68402777777777779</v>
      </c>
      <c r="O29" s="1"/>
      <c r="P29" s="1" t="s">
        <v>27</v>
      </c>
    </row>
    <row r="30" spans="1:16" x14ac:dyDescent="0.25">
      <c r="A30" s="8">
        <v>44541</v>
      </c>
      <c r="B30" s="9">
        <v>0.63888888888888895</v>
      </c>
      <c r="C30" s="1" t="s">
        <v>79</v>
      </c>
      <c r="D30" s="1" t="s">
        <v>18</v>
      </c>
      <c r="E30" s="1">
        <v>280366</v>
      </c>
      <c r="F30" s="1" t="s">
        <v>74</v>
      </c>
      <c r="G30" s="13">
        <v>60</v>
      </c>
      <c r="H30" s="3">
        <v>4.1666666666666664E-2</v>
      </c>
      <c r="I30" s="3">
        <f>B30-H30</f>
        <v>0.59722222222222232</v>
      </c>
      <c r="J30" s="10">
        <f t="shared" si="12"/>
        <v>4.1666666666666664E-2</v>
      </c>
      <c r="K30" s="3">
        <f t="shared" si="13"/>
        <v>0.55555555555555569</v>
      </c>
      <c r="L30" s="3">
        <f>B30+H30</f>
        <v>0.68055555555555558</v>
      </c>
      <c r="M30" s="10">
        <f t="shared" si="14"/>
        <v>6.25E-2</v>
      </c>
      <c r="N30" s="10">
        <f t="shared" si="15"/>
        <v>0.74305555555555558</v>
      </c>
      <c r="O30" s="1"/>
      <c r="P30" s="1" t="s">
        <v>15</v>
      </c>
    </row>
    <row r="31" spans="1:16" x14ac:dyDescent="0.25">
      <c r="A31" s="8">
        <v>44541</v>
      </c>
      <c r="B31" s="9">
        <v>0.66666666666666663</v>
      </c>
      <c r="C31" s="1" t="s">
        <v>11</v>
      </c>
      <c r="D31" s="1" t="s">
        <v>12</v>
      </c>
      <c r="E31" s="1">
        <v>260360</v>
      </c>
      <c r="F31" s="1" t="s">
        <v>34</v>
      </c>
      <c r="G31" s="13">
        <v>32</v>
      </c>
      <c r="H31" s="3">
        <v>2.0833333333333332E-2</v>
      </c>
      <c r="I31" s="3"/>
      <c r="J31" s="3"/>
      <c r="K31" s="3">
        <v>0.58333333333333337</v>
      </c>
      <c r="L31" s="2"/>
      <c r="M31" s="2"/>
      <c r="N31" s="3">
        <v>0.83333333333333337</v>
      </c>
      <c r="O31" s="1"/>
      <c r="P31" s="1" t="s">
        <v>27</v>
      </c>
    </row>
    <row r="32" spans="1:16" x14ac:dyDescent="0.25">
      <c r="A32" s="8">
        <v>44541</v>
      </c>
      <c r="B32" s="9">
        <v>0.66666666666666663</v>
      </c>
      <c r="C32" s="1" t="s">
        <v>78</v>
      </c>
      <c r="D32" s="1" t="s">
        <v>33</v>
      </c>
      <c r="E32" s="1">
        <v>280440</v>
      </c>
      <c r="F32" s="1" t="s">
        <v>46</v>
      </c>
      <c r="G32" s="13">
        <v>84</v>
      </c>
      <c r="H32" s="3">
        <v>4.1666666666666664E-2</v>
      </c>
      <c r="I32" s="3">
        <f>B32-H32</f>
        <v>0.625</v>
      </c>
      <c r="J32" s="10">
        <f t="shared" ref="J32:J33" si="16">1/24*1</f>
        <v>4.1666666666666664E-2</v>
      </c>
      <c r="K32" s="3">
        <f t="shared" ref="K32:K33" si="17">I32-J32</f>
        <v>0.58333333333333337</v>
      </c>
      <c r="L32" s="3">
        <f>B32+H32</f>
        <v>0.70833333333333326</v>
      </c>
      <c r="M32" s="10">
        <f t="shared" ref="M32:M33" si="18">1/24*1.5</f>
        <v>6.25E-2</v>
      </c>
      <c r="N32" s="10">
        <f t="shared" ref="N32:N33" si="19">L32+M32</f>
        <v>0.77083333333333326</v>
      </c>
      <c r="O32" s="1"/>
      <c r="P32" s="1" t="s">
        <v>15</v>
      </c>
    </row>
    <row r="33" spans="1:16" x14ac:dyDescent="0.25">
      <c r="A33" s="8">
        <v>44541</v>
      </c>
      <c r="B33" s="9">
        <v>0.71527777777777779</v>
      </c>
      <c r="C33" s="1" t="s">
        <v>80</v>
      </c>
      <c r="D33" s="1" t="s">
        <v>22</v>
      </c>
      <c r="E33" s="1">
        <v>280366</v>
      </c>
      <c r="F33" s="1" t="s">
        <v>47</v>
      </c>
      <c r="G33" s="13">
        <v>60</v>
      </c>
      <c r="H33" s="3">
        <v>4.1666666666666664E-2</v>
      </c>
      <c r="I33" s="3">
        <f>B33-H33</f>
        <v>0.67361111111111116</v>
      </c>
      <c r="J33" s="10">
        <f t="shared" si="16"/>
        <v>4.1666666666666664E-2</v>
      </c>
      <c r="K33" s="3">
        <f t="shared" si="17"/>
        <v>0.63194444444444453</v>
      </c>
      <c r="L33" s="3">
        <f>B33+H33</f>
        <v>0.75694444444444442</v>
      </c>
      <c r="M33" s="10">
        <f t="shared" si="18"/>
        <v>6.25E-2</v>
      </c>
      <c r="N33" s="10">
        <f t="shared" si="19"/>
        <v>0.81944444444444442</v>
      </c>
      <c r="O33" s="1"/>
      <c r="P33" s="1" t="s">
        <v>15</v>
      </c>
    </row>
    <row r="34" spans="1:16" x14ac:dyDescent="0.25">
      <c r="A34" s="8">
        <v>44541</v>
      </c>
      <c r="B34" s="9">
        <v>0.75</v>
      </c>
      <c r="C34" s="1" t="s">
        <v>16</v>
      </c>
      <c r="D34" s="1" t="s">
        <v>17</v>
      </c>
      <c r="E34" s="1">
        <v>260360</v>
      </c>
      <c r="F34" s="1" t="s">
        <v>34</v>
      </c>
      <c r="G34" s="13">
        <v>32</v>
      </c>
      <c r="H34" s="3">
        <v>2.0833333333333332E-2</v>
      </c>
      <c r="I34" s="3"/>
      <c r="J34" s="3"/>
      <c r="K34" s="3">
        <v>0.625</v>
      </c>
      <c r="L34" s="3"/>
      <c r="M34" s="3"/>
      <c r="N34" s="3">
        <v>0.83333333333333337</v>
      </c>
      <c r="O34" s="1"/>
      <c r="P34" s="1" t="s">
        <v>27</v>
      </c>
    </row>
    <row r="35" spans="1:16" x14ac:dyDescent="0.25">
      <c r="A35" s="8">
        <v>44542</v>
      </c>
      <c r="B35" s="9">
        <v>0.625</v>
      </c>
      <c r="C35" s="1" t="s">
        <v>16</v>
      </c>
      <c r="D35" s="1" t="s">
        <v>26</v>
      </c>
      <c r="E35" s="1">
        <v>260364</v>
      </c>
      <c r="F35" s="1" t="s">
        <v>76</v>
      </c>
      <c r="G35" s="13">
        <v>90</v>
      </c>
      <c r="H35" s="3">
        <v>6.25E-2</v>
      </c>
      <c r="I35" s="3"/>
      <c r="J35" s="3"/>
      <c r="K35" s="3">
        <v>0.52083333333333337</v>
      </c>
      <c r="L35" s="3"/>
      <c r="M35" s="3"/>
      <c r="N35" s="3">
        <v>0.79166666666666663</v>
      </c>
      <c r="O35" s="1"/>
      <c r="P35" s="1" t="s">
        <v>27</v>
      </c>
    </row>
    <row r="36" spans="1:16" x14ac:dyDescent="0.25">
      <c r="A36" s="8">
        <v>44576</v>
      </c>
      <c r="B36" s="9">
        <v>0.66666666666666663</v>
      </c>
      <c r="C36" s="1" t="s">
        <v>11</v>
      </c>
      <c r="D36" s="1" t="s">
        <v>12</v>
      </c>
      <c r="E36" s="1">
        <v>240365</v>
      </c>
      <c r="F36" s="1" t="s">
        <v>48</v>
      </c>
      <c r="G36" s="13">
        <v>214</v>
      </c>
      <c r="H36" s="3">
        <v>0.125</v>
      </c>
      <c r="I36" s="3"/>
      <c r="J36" s="3"/>
      <c r="K36" s="3">
        <v>0.5</v>
      </c>
      <c r="L36" s="2"/>
      <c r="M36" s="2"/>
      <c r="N36" s="3">
        <v>0.875</v>
      </c>
      <c r="O36" s="1" t="s">
        <v>14</v>
      </c>
      <c r="P36" s="1" t="s">
        <v>27</v>
      </c>
    </row>
    <row r="37" spans="1:16" x14ac:dyDescent="0.25">
      <c r="A37" s="8">
        <v>44576</v>
      </c>
      <c r="B37" s="9">
        <v>0.75</v>
      </c>
      <c r="C37" s="1" t="s">
        <v>16</v>
      </c>
      <c r="D37" s="1" t="s">
        <v>26</v>
      </c>
      <c r="E37" s="1">
        <v>260340</v>
      </c>
      <c r="F37" s="1" t="s">
        <v>49</v>
      </c>
      <c r="G37" s="13">
        <v>120</v>
      </c>
      <c r="H37" s="3">
        <v>7.2916666666666671E-2</v>
      </c>
      <c r="I37" s="3">
        <f>B37-H37</f>
        <v>0.67708333333333337</v>
      </c>
      <c r="J37" s="10">
        <f>1/24*1</f>
        <v>4.1666666666666664E-2</v>
      </c>
      <c r="K37" s="3">
        <f>I37-J37</f>
        <v>0.63541666666666674</v>
      </c>
      <c r="L37" s="3">
        <f>B37+H37</f>
        <v>0.82291666666666663</v>
      </c>
      <c r="M37" s="10">
        <f>1/24*1.5</f>
        <v>6.25E-2</v>
      </c>
      <c r="N37" s="10">
        <f>L37+M37</f>
        <v>0.88541666666666663</v>
      </c>
      <c r="O37" s="1" t="s">
        <v>14</v>
      </c>
      <c r="P37" s="1" t="s">
        <v>27</v>
      </c>
    </row>
    <row r="38" spans="1:16" x14ac:dyDescent="0.25">
      <c r="A38" s="8">
        <v>44576</v>
      </c>
      <c r="B38" s="9">
        <v>0.77083333333333337</v>
      </c>
      <c r="C38" s="1" t="s">
        <v>16</v>
      </c>
      <c r="D38" s="1" t="s">
        <v>17</v>
      </c>
      <c r="E38" s="1">
        <v>260084</v>
      </c>
      <c r="F38" s="1" t="s">
        <v>50</v>
      </c>
      <c r="G38" s="13">
        <v>73</v>
      </c>
      <c r="H38" s="3">
        <v>3.4722222222222224E-2</v>
      </c>
      <c r="I38" s="3"/>
      <c r="J38" s="3"/>
      <c r="K38" s="3">
        <v>0.66666666666666663</v>
      </c>
      <c r="L38" s="2"/>
      <c r="M38" s="2"/>
      <c r="N38" s="3">
        <v>0.89583333333333337</v>
      </c>
      <c r="O38" s="1"/>
      <c r="P38" s="1" t="s">
        <v>27</v>
      </c>
    </row>
    <row r="39" spans="1:16" x14ac:dyDescent="0.25">
      <c r="A39" s="8">
        <v>44583</v>
      </c>
      <c r="B39" s="9">
        <v>0.4375</v>
      </c>
      <c r="C39" s="1" t="s">
        <v>79</v>
      </c>
      <c r="D39" s="1" t="s">
        <v>18</v>
      </c>
      <c r="E39" s="1">
        <v>280409</v>
      </c>
      <c r="F39" s="1" t="s">
        <v>75</v>
      </c>
      <c r="G39" s="13">
        <v>49</v>
      </c>
      <c r="H39" s="3">
        <v>3.4722222222222224E-2</v>
      </c>
      <c r="I39" s="3">
        <f>B39-H39</f>
        <v>0.40277777777777779</v>
      </c>
      <c r="J39" s="10">
        <f t="shared" ref="J39:J44" si="20">1/24*1</f>
        <v>4.1666666666666664E-2</v>
      </c>
      <c r="K39" s="3">
        <f t="shared" ref="K39:K44" si="21">I39-J39</f>
        <v>0.3611111111111111</v>
      </c>
      <c r="L39" s="3">
        <f>B39+H39</f>
        <v>0.47222222222222221</v>
      </c>
      <c r="M39" s="10">
        <f t="shared" ref="M39:M44" si="22">1/24*1.5</f>
        <v>6.25E-2</v>
      </c>
      <c r="N39" s="10">
        <f t="shared" ref="N39:N44" si="23">L39+M39</f>
        <v>0.53472222222222221</v>
      </c>
      <c r="O39" s="1"/>
      <c r="P39" s="1" t="s">
        <v>27</v>
      </c>
    </row>
    <row r="40" spans="1:16" x14ac:dyDescent="0.25">
      <c r="A40" s="8">
        <v>44583</v>
      </c>
      <c r="B40" s="9">
        <v>0.54166666666666663</v>
      </c>
      <c r="C40" s="1" t="s">
        <v>80</v>
      </c>
      <c r="D40" s="1" t="s">
        <v>22</v>
      </c>
      <c r="E40" s="1">
        <v>280430</v>
      </c>
      <c r="F40" s="1" t="s">
        <v>51</v>
      </c>
      <c r="G40" s="13">
        <v>62</v>
      </c>
      <c r="H40" s="3">
        <v>4.1666666666666664E-2</v>
      </c>
      <c r="I40" s="3">
        <f>B40-H40</f>
        <v>0.49999999999999994</v>
      </c>
      <c r="J40" s="10">
        <f t="shared" si="20"/>
        <v>4.1666666666666664E-2</v>
      </c>
      <c r="K40" s="3">
        <f t="shared" si="21"/>
        <v>0.45833333333333326</v>
      </c>
      <c r="L40" s="3">
        <f>B40+H40</f>
        <v>0.58333333333333326</v>
      </c>
      <c r="M40" s="10">
        <f t="shared" si="22"/>
        <v>6.25E-2</v>
      </c>
      <c r="N40" s="10">
        <f t="shared" si="23"/>
        <v>0.64583333333333326</v>
      </c>
      <c r="O40" s="1"/>
      <c r="P40" s="1" t="s">
        <v>15</v>
      </c>
    </row>
    <row r="41" spans="1:16" x14ac:dyDescent="0.25">
      <c r="A41" s="8">
        <v>44583</v>
      </c>
      <c r="B41" s="9">
        <v>0.57638888888888895</v>
      </c>
      <c r="C41" s="1" t="s">
        <v>78</v>
      </c>
      <c r="D41" s="1" t="s">
        <v>33</v>
      </c>
      <c r="E41" s="1">
        <v>280166</v>
      </c>
      <c r="F41" s="1" t="s">
        <v>52</v>
      </c>
      <c r="G41" s="13">
        <v>94</v>
      </c>
      <c r="H41" s="3">
        <v>4.1666666666666664E-2</v>
      </c>
      <c r="I41" s="3">
        <f>B41-H41</f>
        <v>0.53472222222222232</v>
      </c>
      <c r="J41" s="10">
        <f t="shared" si="20"/>
        <v>4.1666666666666664E-2</v>
      </c>
      <c r="K41" s="3">
        <f t="shared" si="21"/>
        <v>0.49305555555555564</v>
      </c>
      <c r="L41" s="3">
        <f>B41+H41</f>
        <v>0.61805555555555558</v>
      </c>
      <c r="M41" s="10">
        <f t="shared" si="22"/>
        <v>6.25E-2</v>
      </c>
      <c r="N41" s="10">
        <f t="shared" si="23"/>
        <v>0.68055555555555558</v>
      </c>
      <c r="O41" s="1"/>
      <c r="P41" s="1" t="s">
        <v>15</v>
      </c>
    </row>
    <row r="42" spans="1:16" x14ac:dyDescent="0.25">
      <c r="A42" s="8">
        <v>44583</v>
      </c>
      <c r="B42" s="9">
        <v>0.59027777777777779</v>
      </c>
      <c r="C42" s="1" t="s">
        <v>82</v>
      </c>
      <c r="D42" s="1" t="s">
        <v>28</v>
      </c>
      <c r="E42" s="1">
        <v>280409</v>
      </c>
      <c r="F42" s="1" t="s">
        <v>73</v>
      </c>
      <c r="G42" s="13">
        <v>49</v>
      </c>
      <c r="H42" s="3">
        <v>3.4722222222222224E-2</v>
      </c>
      <c r="I42" s="3">
        <f>B42-H42</f>
        <v>0.55555555555555558</v>
      </c>
      <c r="J42" s="10">
        <f t="shared" si="20"/>
        <v>4.1666666666666664E-2</v>
      </c>
      <c r="K42" s="3">
        <f t="shared" si="21"/>
        <v>0.51388888888888895</v>
      </c>
      <c r="L42" s="3">
        <f>B42+H42</f>
        <v>0.625</v>
      </c>
      <c r="M42" s="10">
        <f t="shared" si="22"/>
        <v>6.25E-2</v>
      </c>
      <c r="N42" s="10">
        <f t="shared" si="23"/>
        <v>0.6875</v>
      </c>
      <c r="O42" s="1"/>
      <c r="P42" s="1" t="s">
        <v>15</v>
      </c>
    </row>
    <row r="43" spans="1:16" x14ac:dyDescent="0.25">
      <c r="A43" s="8">
        <v>44590</v>
      </c>
      <c r="B43" s="9">
        <v>0.54166666666666663</v>
      </c>
      <c r="C43" s="1" t="s">
        <v>79</v>
      </c>
      <c r="D43" s="1" t="s">
        <v>18</v>
      </c>
      <c r="E43" s="1">
        <v>280090</v>
      </c>
      <c r="F43" s="1" t="s">
        <v>53</v>
      </c>
      <c r="G43" s="13">
        <v>53</v>
      </c>
      <c r="H43" s="3">
        <v>3.4722222222222224E-2</v>
      </c>
      <c r="I43" s="3">
        <f>B43-H43</f>
        <v>0.50694444444444442</v>
      </c>
      <c r="J43" s="10">
        <f t="shared" si="20"/>
        <v>4.1666666666666664E-2</v>
      </c>
      <c r="K43" s="3">
        <f t="shared" si="21"/>
        <v>0.46527777777777773</v>
      </c>
      <c r="L43" s="3">
        <f>B43+H43</f>
        <v>0.57638888888888884</v>
      </c>
      <c r="M43" s="10">
        <f t="shared" si="22"/>
        <v>6.25E-2</v>
      </c>
      <c r="N43" s="10">
        <f t="shared" si="23"/>
        <v>0.63888888888888884</v>
      </c>
      <c r="O43" s="1" t="s">
        <v>54</v>
      </c>
      <c r="P43" s="1" t="s">
        <v>15</v>
      </c>
    </row>
    <row r="44" spans="1:16" x14ac:dyDescent="0.25">
      <c r="A44" s="8">
        <v>44590</v>
      </c>
      <c r="B44" s="9">
        <v>0.60416666666666663</v>
      </c>
      <c r="C44" s="1" t="s">
        <v>82</v>
      </c>
      <c r="D44" s="1" t="s">
        <v>28</v>
      </c>
      <c r="E44" s="1">
        <v>280320</v>
      </c>
      <c r="F44" s="1" t="s">
        <v>39</v>
      </c>
      <c r="G44" s="13">
        <v>60</v>
      </c>
      <c r="H44" s="3">
        <v>4.1666666666666664E-2</v>
      </c>
      <c r="I44" s="3">
        <f>B44-H44</f>
        <v>0.5625</v>
      </c>
      <c r="J44" s="10">
        <f t="shared" si="20"/>
        <v>4.1666666666666664E-2</v>
      </c>
      <c r="K44" s="3">
        <f t="shared" si="21"/>
        <v>0.52083333333333337</v>
      </c>
      <c r="L44" s="3">
        <f>B44+H44</f>
        <v>0.64583333333333326</v>
      </c>
      <c r="M44" s="10">
        <f t="shared" si="22"/>
        <v>6.25E-2</v>
      </c>
      <c r="N44" s="10">
        <f t="shared" si="23"/>
        <v>0.70833333333333326</v>
      </c>
      <c r="O44" s="1"/>
      <c r="P44" s="1" t="s">
        <v>15</v>
      </c>
    </row>
    <row r="45" spans="1:16" x14ac:dyDescent="0.25">
      <c r="A45" s="8">
        <v>44590</v>
      </c>
      <c r="B45" s="9">
        <v>0.8125</v>
      </c>
      <c r="C45" s="1" t="s">
        <v>16</v>
      </c>
      <c r="D45" s="1" t="s">
        <v>17</v>
      </c>
      <c r="E45" s="1">
        <v>280166</v>
      </c>
      <c r="F45" s="1" t="s">
        <v>52</v>
      </c>
      <c r="G45" s="13">
        <v>94</v>
      </c>
      <c r="H45" s="3">
        <v>4.1666666666666664E-2</v>
      </c>
      <c r="I45" s="3"/>
      <c r="J45" s="3"/>
      <c r="K45" s="3">
        <v>0.70833333333333337</v>
      </c>
      <c r="L45" s="2"/>
      <c r="M45" s="2"/>
      <c r="N45" s="3">
        <v>0.9375</v>
      </c>
      <c r="O45" s="1" t="s">
        <v>55</v>
      </c>
      <c r="P45" s="1" t="s">
        <v>15</v>
      </c>
    </row>
    <row r="46" spans="1:16" x14ac:dyDescent="0.25">
      <c r="A46" s="8">
        <v>44591</v>
      </c>
      <c r="B46" s="9">
        <v>0.45833333333333331</v>
      </c>
      <c r="C46" s="1" t="s">
        <v>78</v>
      </c>
      <c r="D46" s="1" t="s">
        <v>33</v>
      </c>
      <c r="E46" s="1">
        <v>260200</v>
      </c>
      <c r="F46" s="1" t="s">
        <v>41</v>
      </c>
      <c r="G46" s="13">
        <v>61</v>
      </c>
      <c r="H46" s="3">
        <v>4.1666666666666664E-2</v>
      </c>
      <c r="I46" s="3">
        <f>B46-H46</f>
        <v>0.41666666666666663</v>
      </c>
      <c r="J46" s="10">
        <f t="shared" ref="J46:J50" si="24">1/24*1</f>
        <v>4.1666666666666664E-2</v>
      </c>
      <c r="K46" s="3">
        <f t="shared" ref="K46:K50" si="25">I46-J46</f>
        <v>0.37499999999999994</v>
      </c>
      <c r="L46" s="3">
        <f>B46+H46</f>
        <v>0.5</v>
      </c>
      <c r="M46" s="10">
        <f t="shared" ref="M46:M50" si="26">1/24*1.5</f>
        <v>6.25E-2</v>
      </c>
      <c r="N46" s="10">
        <f t="shared" ref="N46:N50" si="27">L46+M46</f>
        <v>0.5625</v>
      </c>
      <c r="O46" s="1"/>
      <c r="P46" s="1" t="s">
        <v>15</v>
      </c>
    </row>
    <row r="47" spans="1:16" x14ac:dyDescent="0.25">
      <c r="A47" s="8">
        <v>44598</v>
      </c>
      <c r="B47" s="9">
        <v>0.6875</v>
      </c>
      <c r="C47" s="1" t="s">
        <v>11</v>
      </c>
      <c r="D47" s="1" t="s">
        <v>23</v>
      </c>
      <c r="E47" s="1">
        <v>260360</v>
      </c>
      <c r="F47" s="1" t="s">
        <v>34</v>
      </c>
      <c r="G47" s="13">
        <v>32</v>
      </c>
      <c r="H47" s="3">
        <v>2.0833333333333332E-2</v>
      </c>
      <c r="I47" s="3">
        <f>B47-H47</f>
        <v>0.66666666666666663</v>
      </c>
      <c r="J47" s="10">
        <f t="shared" si="24"/>
        <v>4.1666666666666664E-2</v>
      </c>
      <c r="K47" s="3">
        <f t="shared" si="25"/>
        <v>0.625</v>
      </c>
      <c r="L47" s="3">
        <f>B47+H47</f>
        <v>0.70833333333333337</v>
      </c>
      <c r="M47" s="10">
        <f t="shared" si="26"/>
        <v>6.25E-2</v>
      </c>
      <c r="N47" s="10">
        <f t="shared" si="27"/>
        <v>0.77083333333333337</v>
      </c>
      <c r="O47" s="1"/>
      <c r="P47" s="1" t="s">
        <v>27</v>
      </c>
    </row>
    <row r="48" spans="1:16" x14ac:dyDescent="0.25">
      <c r="A48" s="8">
        <v>44611</v>
      </c>
      <c r="B48" s="9">
        <v>0.49305555555555558</v>
      </c>
      <c r="C48" s="1" t="s">
        <v>79</v>
      </c>
      <c r="D48" s="1" t="s">
        <v>18</v>
      </c>
      <c r="E48" s="1">
        <v>280340</v>
      </c>
      <c r="F48" s="1" t="s">
        <v>56</v>
      </c>
      <c r="G48" s="13">
        <v>78</v>
      </c>
      <c r="H48" s="3">
        <v>5.2083333333333336E-2</v>
      </c>
      <c r="I48" s="3">
        <f>B48-H48</f>
        <v>0.44097222222222227</v>
      </c>
      <c r="J48" s="10">
        <f t="shared" si="24"/>
        <v>4.1666666666666664E-2</v>
      </c>
      <c r="K48" s="3">
        <f t="shared" si="25"/>
        <v>0.39930555555555558</v>
      </c>
      <c r="L48" s="3">
        <f>B48+H48</f>
        <v>0.54513888888888895</v>
      </c>
      <c r="M48" s="10">
        <f t="shared" si="26"/>
        <v>6.25E-2</v>
      </c>
      <c r="N48" s="10">
        <f t="shared" si="27"/>
        <v>0.60763888888888895</v>
      </c>
      <c r="O48" s="1" t="s">
        <v>54</v>
      </c>
      <c r="P48" s="1" t="s">
        <v>15</v>
      </c>
    </row>
    <row r="49" spans="1:16" x14ac:dyDescent="0.25">
      <c r="A49" s="8">
        <v>44611</v>
      </c>
      <c r="B49" s="9">
        <v>0.625</v>
      </c>
      <c r="C49" s="1" t="s">
        <v>82</v>
      </c>
      <c r="D49" s="1" t="s">
        <v>28</v>
      </c>
      <c r="E49" s="1">
        <v>280430</v>
      </c>
      <c r="F49" s="1" t="s">
        <v>51</v>
      </c>
      <c r="G49" s="13">
        <v>62</v>
      </c>
      <c r="H49" s="3">
        <v>4.1666666666666664E-2</v>
      </c>
      <c r="I49" s="3">
        <f>B49-H49</f>
        <v>0.58333333333333337</v>
      </c>
      <c r="J49" s="10">
        <f t="shared" si="24"/>
        <v>4.1666666666666664E-2</v>
      </c>
      <c r="K49" s="3">
        <f t="shared" si="25"/>
        <v>0.54166666666666674</v>
      </c>
      <c r="L49" s="3">
        <f>B49+H49</f>
        <v>0.66666666666666663</v>
      </c>
      <c r="M49" s="10">
        <f t="shared" si="26"/>
        <v>6.25E-2</v>
      </c>
      <c r="N49" s="10">
        <f t="shared" si="27"/>
        <v>0.72916666666666663</v>
      </c>
      <c r="O49" s="1"/>
      <c r="P49" s="1" t="s">
        <v>15</v>
      </c>
    </row>
    <row r="50" spans="1:16" x14ac:dyDescent="0.25">
      <c r="A50" s="8">
        <v>44611</v>
      </c>
      <c r="B50" s="9">
        <v>0.70833333333333337</v>
      </c>
      <c r="C50" s="1" t="s">
        <v>11</v>
      </c>
      <c r="D50" s="1" t="s">
        <v>23</v>
      </c>
      <c r="E50" s="1">
        <v>260224</v>
      </c>
      <c r="F50" s="1" t="s">
        <v>35</v>
      </c>
      <c r="G50" s="13">
        <v>95</v>
      </c>
      <c r="H50" s="3">
        <v>6.25E-2</v>
      </c>
      <c r="I50" s="3">
        <f>B50-H50</f>
        <v>0.64583333333333337</v>
      </c>
      <c r="J50" s="10">
        <f t="shared" si="24"/>
        <v>4.1666666666666664E-2</v>
      </c>
      <c r="K50" s="3">
        <f t="shared" si="25"/>
        <v>0.60416666666666674</v>
      </c>
      <c r="L50" s="3">
        <f>B50+H50</f>
        <v>0.77083333333333337</v>
      </c>
      <c r="M50" s="10">
        <f t="shared" si="26"/>
        <v>6.25E-2</v>
      </c>
      <c r="N50" s="10">
        <f t="shared" si="27"/>
        <v>0.83333333333333337</v>
      </c>
      <c r="O50" s="1"/>
      <c r="P50" s="1" t="s">
        <v>27</v>
      </c>
    </row>
    <row r="51" spans="1:16" x14ac:dyDescent="0.25">
      <c r="A51" s="8">
        <v>44611</v>
      </c>
      <c r="B51" s="9">
        <v>0.71875</v>
      </c>
      <c r="C51" s="1" t="s">
        <v>11</v>
      </c>
      <c r="D51" s="1" t="s">
        <v>12</v>
      </c>
      <c r="E51" s="1">
        <v>240363</v>
      </c>
      <c r="F51" s="1" t="s">
        <v>77</v>
      </c>
      <c r="G51" s="13">
        <v>183</v>
      </c>
      <c r="H51" s="3">
        <v>0.10416666666666667</v>
      </c>
      <c r="I51" s="3"/>
      <c r="J51" s="3"/>
      <c r="K51" s="3">
        <v>0.55208333333333337</v>
      </c>
      <c r="L51" s="2"/>
      <c r="M51" s="2"/>
      <c r="N51" s="3">
        <v>0.90625</v>
      </c>
      <c r="O51" s="1" t="s">
        <v>14</v>
      </c>
      <c r="P51" s="1" t="s">
        <v>27</v>
      </c>
    </row>
    <row r="52" spans="1:16" x14ac:dyDescent="0.25">
      <c r="A52" s="8">
        <v>44611</v>
      </c>
      <c r="B52" s="9">
        <v>0.75</v>
      </c>
      <c r="C52" s="1" t="s">
        <v>16</v>
      </c>
      <c r="D52" s="1" t="s">
        <v>17</v>
      </c>
      <c r="E52" s="1">
        <v>260220</v>
      </c>
      <c r="F52" s="1" t="s">
        <v>57</v>
      </c>
      <c r="G52" s="13">
        <v>101</v>
      </c>
      <c r="H52" s="3">
        <v>6.9444444444444434E-2</v>
      </c>
      <c r="I52" s="3"/>
      <c r="J52" s="3"/>
      <c r="K52" s="3">
        <v>0.625</v>
      </c>
      <c r="L52" s="2"/>
      <c r="M52" s="2"/>
      <c r="N52" s="3">
        <v>0.90277777777777779</v>
      </c>
      <c r="O52" s="1" t="s">
        <v>55</v>
      </c>
      <c r="P52" s="1" t="s">
        <v>15</v>
      </c>
    </row>
    <row r="53" spans="1:16" x14ac:dyDescent="0.25">
      <c r="A53" s="8">
        <v>44612</v>
      </c>
      <c r="B53" s="9">
        <v>0.60416666666666663</v>
      </c>
      <c r="C53" s="1" t="s">
        <v>81</v>
      </c>
      <c r="D53" s="1" t="s">
        <v>20</v>
      </c>
      <c r="E53" s="1">
        <v>260022</v>
      </c>
      <c r="F53" s="1" t="s">
        <v>58</v>
      </c>
      <c r="G53" s="13">
        <v>14</v>
      </c>
      <c r="H53" s="3">
        <v>1.0416666666666666E-2</v>
      </c>
      <c r="I53" s="3">
        <f>B53-H53</f>
        <v>0.59375</v>
      </c>
      <c r="J53" s="10">
        <f t="shared" ref="J53:J59" si="28">1/24*1</f>
        <v>4.1666666666666664E-2</v>
      </c>
      <c r="K53" s="3">
        <f t="shared" ref="K53:K59" si="29">I53-J53</f>
        <v>0.55208333333333337</v>
      </c>
      <c r="L53" s="3">
        <f>B53+H53</f>
        <v>0.61458333333333326</v>
      </c>
      <c r="M53" s="10">
        <f t="shared" ref="M53:M59" si="30">1/24*1.5</f>
        <v>6.25E-2</v>
      </c>
      <c r="N53" s="10">
        <f t="shared" ref="N53:N59" si="31">L53+M53</f>
        <v>0.67708333333333326</v>
      </c>
      <c r="O53" s="1"/>
      <c r="P53" s="1" t="s">
        <v>15</v>
      </c>
    </row>
    <row r="54" spans="1:16" x14ac:dyDescent="0.25">
      <c r="A54" s="8">
        <v>44612</v>
      </c>
      <c r="B54" s="9">
        <v>0.66666666666666663</v>
      </c>
      <c r="C54" s="1" t="s">
        <v>80</v>
      </c>
      <c r="D54" s="1" t="s">
        <v>22</v>
      </c>
      <c r="E54" s="1">
        <v>260022</v>
      </c>
      <c r="F54" s="1" t="s">
        <v>58</v>
      </c>
      <c r="G54" s="13">
        <v>14</v>
      </c>
      <c r="H54" s="3">
        <v>1.0416666666666666E-2</v>
      </c>
      <c r="I54" s="3">
        <f>B54-H54</f>
        <v>0.65625</v>
      </c>
      <c r="J54" s="10">
        <f t="shared" si="28"/>
        <v>4.1666666666666664E-2</v>
      </c>
      <c r="K54" s="3">
        <f t="shared" si="29"/>
        <v>0.61458333333333337</v>
      </c>
      <c r="L54" s="3">
        <f>B54+H54</f>
        <v>0.67708333333333326</v>
      </c>
      <c r="M54" s="10">
        <f t="shared" si="30"/>
        <v>6.25E-2</v>
      </c>
      <c r="N54" s="10">
        <f t="shared" si="31"/>
        <v>0.73958333333333326</v>
      </c>
      <c r="O54" s="1"/>
      <c r="P54" s="1" t="s">
        <v>15</v>
      </c>
    </row>
    <row r="55" spans="1:16" x14ac:dyDescent="0.25">
      <c r="A55" s="8">
        <v>44612</v>
      </c>
      <c r="B55" s="9">
        <v>0.66666666666666663</v>
      </c>
      <c r="C55" s="1" t="s">
        <v>16</v>
      </c>
      <c r="D55" s="1" t="s">
        <v>26</v>
      </c>
      <c r="E55" s="1">
        <v>260023</v>
      </c>
      <c r="F55" s="1" t="s">
        <v>59</v>
      </c>
      <c r="G55" s="13">
        <v>8</v>
      </c>
      <c r="H55" s="3">
        <v>6.9444444444444441E-3</v>
      </c>
      <c r="I55" s="3">
        <f>B55-H55</f>
        <v>0.65972222222222221</v>
      </c>
      <c r="J55" s="10">
        <f t="shared" si="28"/>
        <v>4.1666666666666664E-2</v>
      </c>
      <c r="K55" s="3">
        <f t="shared" si="29"/>
        <v>0.61805555555555558</v>
      </c>
      <c r="L55" s="3">
        <f>B55+H55</f>
        <v>0.67361111111111105</v>
      </c>
      <c r="M55" s="10">
        <f t="shared" si="30"/>
        <v>6.25E-2</v>
      </c>
      <c r="N55" s="10">
        <f t="shared" si="31"/>
        <v>0.73611111111111105</v>
      </c>
      <c r="O55" s="1"/>
      <c r="P55" s="1" t="s">
        <v>27</v>
      </c>
    </row>
    <row r="56" spans="1:16" x14ac:dyDescent="0.25">
      <c r="A56" s="8">
        <v>44618</v>
      </c>
      <c r="B56" s="9">
        <v>0.625</v>
      </c>
      <c r="C56" s="1" t="s">
        <v>81</v>
      </c>
      <c r="D56" s="1" t="s">
        <v>20</v>
      </c>
      <c r="E56" s="1">
        <v>260082</v>
      </c>
      <c r="F56" s="1" t="s">
        <v>43</v>
      </c>
      <c r="G56" s="13">
        <v>26</v>
      </c>
      <c r="H56" s="3">
        <v>2.0833333333333332E-2</v>
      </c>
      <c r="I56" s="3">
        <f>B56-H56</f>
        <v>0.60416666666666663</v>
      </c>
      <c r="J56" s="10">
        <f t="shared" si="28"/>
        <v>4.1666666666666664E-2</v>
      </c>
      <c r="K56" s="3">
        <f t="shared" si="29"/>
        <v>0.5625</v>
      </c>
      <c r="L56" s="3">
        <f>B56+H56</f>
        <v>0.64583333333333337</v>
      </c>
      <c r="M56" s="10">
        <f t="shared" si="30"/>
        <v>6.25E-2</v>
      </c>
      <c r="N56" s="10">
        <f t="shared" si="31"/>
        <v>0.70833333333333337</v>
      </c>
      <c r="O56" s="1"/>
      <c r="P56" s="1" t="s">
        <v>15</v>
      </c>
    </row>
    <row r="57" spans="1:16" x14ac:dyDescent="0.25">
      <c r="A57" s="8">
        <v>44618</v>
      </c>
      <c r="B57" s="9">
        <v>0.67361111111111116</v>
      </c>
      <c r="C57" s="1" t="s">
        <v>80</v>
      </c>
      <c r="D57" s="1" t="s">
        <v>22</v>
      </c>
      <c r="E57" s="1">
        <v>280403</v>
      </c>
      <c r="F57" s="1" t="s">
        <v>60</v>
      </c>
      <c r="G57" s="13">
        <v>40</v>
      </c>
      <c r="H57" s="3">
        <v>3.125E-2</v>
      </c>
      <c r="I57" s="3">
        <f>B57-H57</f>
        <v>0.64236111111111116</v>
      </c>
      <c r="J57" s="10">
        <f t="shared" si="28"/>
        <v>4.1666666666666664E-2</v>
      </c>
      <c r="K57" s="3">
        <f t="shared" si="29"/>
        <v>0.60069444444444453</v>
      </c>
      <c r="L57" s="3">
        <f>B57+H57</f>
        <v>0.70486111111111116</v>
      </c>
      <c r="M57" s="10">
        <f t="shared" si="30"/>
        <v>6.25E-2</v>
      </c>
      <c r="N57" s="10">
        <f t="shared" si="31"/>
        <v>0.76736111111111116</v>
      </c>
      <c r="O57" s="1"/>
      <c r="P57" s="1" t="s">
        <v>15</v>
      </c>
    </row>
    <row r="58" spans="1:16" x14ac:dyDescent="0.25">
      <c r="A58" s="8">
        <v>44618</v>
      </c>
      <c r="B58" s="9">
        <v>0.70833333333333337</v>
      </c>
      <c r="C58" s="1" t="s">
        <v>11</v>
      </c>
      <c r="D58" s="1" t="s">
        <v>23</v>
      </c>
      <c r="E58" s="1">
        <v>260342</v>
      </c>
      <c r="F58" s="1" t="s">
        <v>61</v>
      </c>
      <c r="G58" s="13">
        <v>90</v>
      </c>
      <c r="H58" s="3">
        <v>6.25E-2</v>
      </c>
      <c r="I58" s="3">
        <f>B58-H58</f>
        <v>0.64583333333333337</v>
      </c>
      <c r="J58" s="10">
        <f t="shared" si="28"/>
        <v>4.1666666666666664E-2</v>
      </c>
      <c r="K58" s="3">
        <f t="shared" si="29"/>
        <v>0.60416666666666674</v>
      </c>
      <c r="L58" s="3">
        <f>B58+H58</f>
        <v>0.77083333333333337</v>
      </c>
      <c r="M58" s="10">
        <f t="shared" si="30"/>
        <v>6.25E-2</v>
      </c>
      <c r="N58" s="10">
        <f t="shared" si="31"/>
        <v>0.83333333333333337</v>
      </c>
      <c r="O58" s="1"/>
      <c r="P58" s="1" t="s">
        <v>27</v>
      </c>
    </row>
    <row r="59" spans="1:16" x14ac:dyDescent="0.25">
      <c r="A59" s="8">
        <v>44632</v>
      </c>
      <c r="B59" s="9">
        <v>0.5</v>
      </c>
      <c r="C59" s="1" t="s">
        <v>78</v>
      </c>
      <c r="D59" s="1" t="s">
        <v>33</v>
      </c>
      <c r="E59" s="1">
        <v>280180</v>
      </c>
      <c r="F59" s="1" t="s">
        <v>62</v>
      </c>
      <c r="G59" s="13">
        <v>85</v>
      </c>
      <c r="H59" s="3">
        <v>4.1666666666666664E-2</v>
      </c>
      <c r="I59" s="3">
        <f>B59-H59</f>
        <v>0.45833333333333331</v>
      </c>
      <c r="J59" s="10">
        <f t="shared" si="28"/>
        <v>4.1666666666666664E-2</v>
      </c>
      <c r="K59" s="3">
        <f t="shared" si="29"/>
        <v>0.41666666666666663</v>
      </c>
      <c r="L59" s="3">
        <f>B59+H59</f>
        <v>0.54166666666666663</v>
      </c>
      <c r="M59" s="10">
        <f t="shared" si="30"/>
        <v>6.25E-2</v>
      </c>
      <c r="N59" s="10">
        <f t="shared" si="31"/>
        <v>0.60416666666666663</v>
      </c>
      <c r="O59" s="1" t="s">
        <v>54</v>
      </c>
      <c r="P59" s="1" t="s">
        <v>15</v>
      </c>
    </row>
    <row r="60" spans="1:16" x14ac:dyDescent="0.25">
      <c r="A60" s="8">
        <v>44632</v>
      </c>
      <c r="B60" s="9">
        <v>0.83333333333333337</v>
      </c>
      <c r="C60" s="1" t="s">
        <v>16</v>
      </c>
      <c r="D60" s="1" t="s">
        <v>17</v>
      </c>
      <c r="E60" s="1">
        <v>280420</v>
      </c>
      <c r="F60" s="1" t="s">
        <v>63</v>
      </c>
      <c r="G60" s="13">
        <v>102</v>
      </c>
      <c r="H60" s="3">
        <v>4.1666666666666664E-2</v>
      </c>
      <c r="I60" s="3"/>
      <c r="J60" s="3"/>
      <c r="K60" s="3">
        <v>0.72916666666666663</v>
      </c>
      <c r="L60" s="2"/>
      <c r="M60" s="2"/>
      <c r="N60" s="3">
        <v>0.95833333333333337</v>
      </c>
      <c r="O60" s="1" t="s">
        <v>64</v>
      </c>
      <c r="P60" s="1" t="s">
        <v>15</v>
      </c>
    </row>
    <row r="61" spans="1:16" x14ac:dyDescent="0.25">
      <c r="A61" s="8">
        <v>44633</v>
      </c>
      <c r="B61" s="9">
        <v>0.6875</v>
      </c>
      <c r="C61" s="1" t="s">
        <v>11</v>
      </c>
      <c r="D61" s="1" t="s">
        <v>12</v>
      </c>
      <c r="E61" s="1">
        <v>260164</v>
      </c>
      <c r="F61" s="1" t="s">
        <v>65</v>
      </c>
      <c r="G61" s="13">
        <v>160</v>
      </c>
      <c r="H61" s="3">
        <v>7.6388888888888895E-2</v>
      </c>
      <c r="I61" s="3"/>
      <c r="J61" s="3"/>
      <c r="K61" s="3">
        <v>0.55208333333333337</v>
      </c>
      <c r="L61" s="2"/>
      <c r="M61" s="2"/>
      <c r="N61" s="3">
        <v>0.85416666666666663</v>
      </c>
      <c r="O61" s="1" t="s">
        <v>14</v>
      </c>
      <c r="P61" s="1" t="s">
        <v>27</v>
      </c>
    </row>
  </sheetData>
  <autoFilter ref="A4:P61" xr:uid="{0F84FD48-E39C-4116-92BC-13DD514F49AA}"/>
  <pageMargins left="0.39370078740157483" right="0.39370078740157483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</dc:creator>
  <cp:lastModifiedBy>Lenovo</cp:lastModifiedBy>
  <cp:lastPrinted>2021-09-20T15:53:14Z</cp:lastPrinted>
  <dcterms:created xsi:type="dcterms:W3CDTF">2021-09-08T17:55:39Z</dcterms:created>
  <dcterms:modified xsi:type="dcterms:W3CDTF">2021-09-20T15:53:54Z</dcterms:modified>
</cp:coreProperties>
</file>